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30" yWindow="2865" windowWidth="11970" windowHeight="2925" tabRatio="644"/>
  </bookViews>
  <sheets>
    <sheet name="Especialidad" sheetId="83" r:id="rId1"/>
  </sheets>
  <calcPr calcId="125725"/>
</workbook>
</file>

<file path=xl/calcChain.xml><?xml version="1.0" encoding="utf-8"?>
<calcChain xmlns="http://schemas.openxmlformats.org/spreadsheetml/2006/main">
  <c r="D27" i="83"/>
  <c r="C16"/>
  <c r="D26"/>
  <c r="B17"/>
  <c r="B18"/>
  <c r="B10"/>
  <c r="B19"/>
  <c r="C27"/>
  <c r="C12"/>
  <c r="C26"/>
  <c r="B13"/>
  <c r="B14"/>
  <c r="B15"/>
  <c r="D12"/>
  <c r="B32"/>
  <c r="B30"/>
  <c r="B31"/>
  <c r="B33"/>
  <c r="B28"/>
  <c r="B29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K3"/>
  <c r="J3"/>
  <c r="O3"/>
  <c r="L3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6"/>
  <c r="I25"/>
  <c r="I24"/>
  <c r="I23"/>
  <c r="I22"/>
  <c r="I21"/>
  <c r="I20"/>
  <c r="I19"/>
  <c r="I18"/>
  <c r="K17"/>
  <c r="J17"/>
  <c r="C9"/>
  <c r="C10"/>
  <c r="C11"/>
  <c r="D16"/>
  <c r="D9"/>
  <c r="D10"/>
  <c r="D11"/>
  <c r="I3"/>
  <c r="I17"/>
  <c r="B16"/>
  <c r="D25"/>
  <c r="B27"/>
  <c r="B11"/>
  <c r="D8"/>
  <c r="C8"/>
  <c r="B26"/>
  <c r="B9"/>
  <c r="C25"/>
  <c r="B12"/>
  <c r="E16"/>
  <c r="F16"/>
  <c r="B8"/>
  <c r="B25"/>
  <c r="E12"/>
  <c r="F12"/>
</calcChain>
</file>

<file path=xl/sharedStrings.xml><?xml version="1.0" encoding="utf-8"?>
<sst xmlns="http://schemas.openxmlformats.org/spreadsheetml/2006/main" count="111" uniqueCount="87">
  <si>
    <t>Total</t>
  </si>
  <si>
    <t>Hombres</t>
  </si>
  <si>
    <t>Mujeres</t>
  </si>
  <si>
    <t>TOTAL</t>
  </si>
  <si>
    <t>AM001</t>
  </si>
  <si>
    <r>
      <t xml:space="preserve">Música y Movimiento </t>
    </r>
    <r>
      <rPr>
        <sz val="8"/>
        <color indexed="58"/>
        <rFont val="Arial"/>
        <family val="2"/>
      </rPr>
      <t>(Iniciación Profesional)</t>
    </r>
  </si>
  <si>
    <t>Hasta 12 años</t>
  </si>
  <si>
    <t>De 13 a 18 años</t>
  </si>
  <si>
    <t>19 y más años</t>
  </si>
  <si>
    <t>ESPECIALIDADES</t>
  </si>
  <si>
    <t>AM 001</t>
  </si>
  <si>
    <t>AM 003</t>
  </si>
  <si>
    <t>AM 011</t>
  </si>
  <si>
    <t>Enseñanzas NO regladas</t>
  </si>
  <si>
    <t>de la MÚSICA</t>
  </si>
  <si>
    <t>Acordeón</t>
  </si>
  <si>
    <t>Arpa</t>
  </si>
  <si>
    <t>Clarinete</t>
  </si>
  <si>
    <t>Clave</t>
  </si>
  <si>
    <t>Contrabajo</t>
  </si>
  <si>
    <t>Fagot</t>
  </si>
  <si>
    <t>Flauta travesera</t>
  </si>
  <si>
    <t>Flauta de pico</t>
  </si>
  <si>
    <t>Guitarra</t>
  </si>
  <si>
    <t>Instrumentos de púa</t>
  </si>
  <si>
    <t>Oboe</t>
  </si>
  <si>
    <t>Percursión</t>
  </si>
  <si>
    <t>Piano</t>
  </si>
  <si>
    <t>Saxofón</t>
  </si>
  <si>
    <t>Trombón</t>
  </si>
  <si>
    <t>Trompa</t>
  </si>
  <si>
    <t>Trompeta</t>
  </si>
  <si>
    <t>Tuba</t>
  </si>
  <si>
    <t>Viola</t>
  </si>
  <si>
    <t>Viola da gamba</t>
  </si>
  <si>
    <t>Violín</t>
  </si>
  <si>
    <t>Violonchelo</t>
  </si>
  <si>
    <t>Canto</t>
  </si>
  <si>
    <t>Instrumento de cuerda</t>
  </si>
  <si>
    <t>Órgano</t>
  </si>
  <si>
    <t>Armonía, contrapunto,</t>
  </si>
  <si>
    <t>Armonio</t>
  </si>
  <si>
    <t>Clavicémbalo</t>
  </si>
  <si>
    <t>Dirección de coros</t>
  </si>
  <si>
    <t>Dirección de orquesta</t>
  </si>
  <si>
    <t>Música de cámara</t>
  </si>
  <si>
    <t>Música sacra</t>
  </si>
  <si>
    <t>Musicología</t>
  </si>
  <si>
    <t>Tenora</t>
  </si>
  <si>
    <t>Composición</t>
  </si>
  <si>
    <t>Instrumentos de la música antigua</t>
  </si>
  <si>
    <t>Jazz</t>
  </si>
  <si>
    <t>Pedagogía del lenguaje y la educación musical</t>
  </si>
  <si>
    <t>Pedagogía del canto e instrumentos</t>
  </si>
  <si>
    <t>Bombardino</t>
  </si>
  <si>
    <t>Instrumentos de la música tradicional y popular</t>
  </si>
  <si>
    <t>Sonología</t>
  </si>
  <si>
    <t>Producción y gestión</t>
  </si>
  <si>
    <t>Bajo eléctrico</t>
  </si>
  <si>
    <t>Guitarra eléctrica</t>
  </si>
  <si>
    <t>Gaita</t>
  </si>
  <si>
    <t>Cante flamenco</t>
  </si>
  <si>
    <t>OTRAS ESPECIALIDADES</t>
  </si>
  <si>
    <t>Especialidad</t>
  </si>
  <si>
    <t>Música y movimiento (los mismos que anotamos por edad)</t>
  </si>
  <si>
    <t>Dedicación Completa</t>
  </si>
  <si>
    <t>Dedicación Parcial</t>
  </si>
  <si>
    <t>Profesores / Profesoras</t>
  </si>
  <si>
    <t>2. Alumnado matriculado, por especialidad / Instrumento</t>
  </si>
  <si>
    <t>3. Alumnado extranjero, por nacionalidad</t>
  </si>
  <si>
    <t>Código del Centro</t>
  </si>
  <si>
    <t>Total por Especialidad</t>
  </si>
  <si>
    <t>Timple</t>
  </si>
  <si>
    <t>1. Alumnado matriculado, por grupo de edad a 31 de diciembre de este curso</t>
  </si>
  <si>
    <t>Solfeo</t>
  </si>
  <si>
    <t>VENEZUELA</t>
  </si>
  <si>
    <t>CHINA</t>
  </si>
  <si>
    <t>ITALIA</t>
  </si>
  <si>
    <t>ALEMANIA</t>
  </si>
  <si>
    <t>GRAN BRETAÑA</t>
  </si>
  <si>
    <t>FILIPINAS</t>
  </si>
  <si>
    <t>ISRAEL</t>
  </si>
  <si>
    <t>MARRUECOS</t>
  </si>
  <si>
    <t>POLONIA</t>
  </si>
  <si>
    <t>RUMANÍA</t>
  </si>
  <si>
    <t>USA</t>
  </si>
  <si>
    <t>EIM LA PALMA38011376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</si>
</sst>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9"/>
      <color indexed="58"/>
      <name val="Arial"/>
      <family val="2"/>
    </font>
    <font>
      <sz val="10"/>
      <color indexed="58"/>
      <name val="Arial"/>
      <family val="2"/>
    </font>
    <font>
      <sz val="8"/>
      <color indexed="58"/>
      <name val="Arial"/>
      <family val="2"/>
    </font>
    <font>
      <b/>
      <sz val="10"/>
      <color indexed="5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i/>
      <sz val="12"/>
      <name val="Arial"/>
      <family val="2"/>
    </font>
    <font>
      <b/>
      <sz val="8"/>
      <color indexed="58"/>
      <name val="Arial"/>
      <family val="2"/>
    </font>
    <font>
      <b/>
      <sz val="12"/>
      <color indexed="5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7" fillId="0" borderId="0" xfId="0" applyFont="1" applyAlignment="1" applyProtection="1"/>
    <xf numFmtId="0" fontId="10" fillId="0" borderId="2" xfId="0" applyFont="1" applyBorder="1" applyAlignment="1" applyProtection="1">
      <alignment horizontal="right"/>
    </xf>
    <xf numFmtId="0" fontId="5" fillId="3" borderId="1" xfId="0" applyFont="1" applyFill="1" applyBorder="1" applyAlignment="1" applyProtection="1">
      <alignment horizontal="right"/>
    </xf>
    <xf numFmtId="0" fontId="5" fillId="3" borderId="1" xfId="0" applyFont="1" applyFill="1" applyBorder="1" applyProtection="1"/>
    <xf numFmtId="0" fontId="0" fillId="3" borderId="1" xfId="0" applyFill="1" applyBorder="1" applyAlignment="1" applyProtection="1">
      <alignment horizontal="right"/>
    </xf>
    <xf numFmtId="0" fontId="5" fillId="4" borderId="1" xfId="0" applyFont="1" applyFill="1" applyBorder="1" applyAlignment="1" applyProtection="1">
      <alignment horizontal="right"/>
    </xf>
    <xf numFmtId="0" fontId="5" fillId="4" borderId="1" xfId="0" applyFont="1" applyFill="1" applyBorder="1" applyProtection="1"/>
    <xf numFmtId="0" fontId="0" fillId="4" borderId="1" xfId="0" applyFill="1" applyBorder="1" applyAlignment="1" applyProtection="1">
      <alignment horizontal="right"/>
    </xf>
    <xf numFmtId="0" fontId="8" fillId="4" borderId="1" xfId="0" applyFont="1" applyFill="1" applyBorder="1" applyProtection="1"/>
    <xf numFmtId="0" fontId="5" fillId="5" borderId="1" xfId="0" applyFont="1" applyFill="1" applyBorder="1" applyAlignment="1" applyProtection="1">
      <alignment horizontal="right"/>
    </xf>
    <xf numFmtId="0" fontId="5" fillId="5" borderId="1" xfId="0" applyFont="1" applyFill="1" applyBorder="1" applyProtection="1"/>
    <xf numFmtId="0" fontId="0" fillId="5" borderId="1" xfId="0" applyFill="1" applyBorder="1" applyAlignment="1" applyProtection="1">
      <alignment horizontal="right"/>
    </xf>
    <xf numFmtId="0" fontId="8" fillId="5" borderId="1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4" fillId="3" borderId="4" xfId="0" applyFont="1" applyFill="1" applyBorder="1" applyProtection="1"/>
    <xf numFmtId="0" fontId="4" fillId="4" borderId="5" xfId="0" applyFont="1" applyFill="1" applyBorder="1" applyProtection="1"/>
    <xf numFmtId="0" fontId="4" fillId="5" borderId="6" xfId="0" applyFont="1" applyFill="1" applyBorder="1" applyProtection="1"/>
    <xf numFmtId="0" fontId="1" fillId="0" borderId="0" xfId="0" applyFont="1" applyBorder="1" applyAlignment="1" applyProtection="1">
      <alignment horizontal="center" vertical="center"/>
    </xf>
    <xf numFmtId="0" fontId="8" fillId="3" borderId="1" xfId="0" applyFont="1" applyFill="1" applyBorder="1" applyProtection="1"/>
    <xf numFmtId="0" fontId="8" fillId="6" borderId="1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0" fillId="6" borderId="1" xfId="0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0" fillId="0" borderId="0" xfId="0" applyAlignment="1" applyProtection="1"/>
    <xf numFmtId="0" fontId="0" fillId="7" borderId="1" xfId="0" applyFill="1" applyBorder="1" applyAlignment="1" applyProtection="1">
      <alignment wrapText="1"/>
    </xf>
    <xf numFmtId="0" fontId="0" fillId="0" borderId="0" xfId="0" applyFill="1" applyBorder="1" applyProtection="1"/>
    <xf numFmtId="0" fontId="9" fillId="0" borderId="0" xfId="0" applyFont="1" applyFill="1" applyBorder="1" applyAlignment="1" applyProtection="1"/>
    <xf numFmtId="0" fontId="0" fillId="0" borderId="0" xfId="0" applyFill="1" applyProtection="1"/>
    <xf numFmtId="0" fontId="14" fillId="3" borderId="1" xfId="0" applyFont="1" applyFill="1" applyBorder="1" applyProtection="1"/>
    <xf numFmtId="0" fontId="14" fillId="4" borderId="1" xfId="0" applyFont="1" applyFill="1" applyBorder="1" applyProtection="1"/>
    <xf numFmtId="0" fontId="14" fillId="5" borderId="1" xfId="0" applyFont="1" applyFill="1" applyBorder="1" applyProtection="1"/>
    <xf numFmtId="0" fontId="14" fillId="3" borderId="3" xfId="0" applyFont="1" applyFill="1" applyBorder="1" applyProtection="1"/>
    <xf numFmtId="0" fontId="14" fillId="4" borderId="3" xfId="0" applyFont="1" applyFill="1" applyBorder="1" applyProtection="1"/>
    <xf numFmtId="0" fontId="14" fillId="5" borderId="3" xfId="0" applyFont="1" applyFill="1" applyBorder="1" applyProtection="1"/>
    <xf numFmtId="0" fontId="14" fillId="0" borderId="0" xfId="0" applyFont="1" applyAlignment="1" applyProtection="1">
      <alignment horizontal="right"/>
    </xf>
    <xf numFmtId="0" fontId="15" fillId="3" borderId="1" xfId="0" applyFont="1" applyFill="1" applyBorder="1" applyProtection="1"/>
    <xf numFmtId="0" fontId="15" fillId="4" borderId="1" xfId="0" applyFont="1" applyFill="1" applyBorder="1" applyProtection="1"/>
    <xf numFmtId="0" fontId="15" fillId="5" borderId="1" xfId="0" applyFont="1" applyFill="1" applyBorder="1" applyProtection="1"/>
    <xf numFmtId="0" fontId="0" fillId="0" borderId="0" xfId="0" applyAlignment="1" applyProtection="1">
      <alignment wrapText="1"/>
    </xf>
    <xf numFmtId="0" fontId="10" fillId="0" borderId="7" xfId="0" applyFont="1" applyBorder="1" applyAlignment="1" applyProtection="1">
      <alignment horizontal="right"/>
    </xf>
    <xf numFmtId="0" fontId="0" fillId="0" borderId="3" xfId="0" applyBorder="1" applyProtection="1"/>
    <xf numFmtId="0" fontId="1" fillId="7" borderId="3" xfId="0" applyFont="1" applyFill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vertical="center" wrapText="1"/>
    </xf>
    <xf numFmtId="0" fontId="0" fillId="3" borderId="8" xfId="0" applyFill="1" applyBorder="1" applyAlignment="1" applyProtection="1">
      <alignment horizontal="center" wrapText="1"/>
    </xf>
    <xf numFmtId="0" fontId="0" fillId="4" borderId="8" xfId="0" applyFill="1" applyBorder="1" applyAlignment="1" applyProtection="1">
      <alignment horizontal="center" wrapText="1"/>
    </xf>
    <xf numFmtId="0" fontId="0" fillId="5" borderId="8" xfId="0" applyFill="1" applyBorder="1" applyAlignment="1" applyProtection="1">
      <alignment horizontal="center" wrapText="1"/>
    </xf>
    <xf numFmtId="0" fontId="5" fillId="3" borderId="8" xfId="0" applyFont="1" applyFill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wrapText="1"/>
    </xf>
    <xf numFmtId="0" fontId="0" fillId="4" borderId="1" xfId="0" applyFill="1" applyBorder="1" applyAlignment="1" applyProtection="1">
      <alignment wrapText="1"/>
    </xf>
    <xf numFmtId="0" fontId="0" fillId="5" borderId="1" xfId="0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10" fillId="0" borderId="2" xfId="0" applyFont="1" applyBorder="1" applyAlignment="1" applyProtection="1">
      <alignment horizontal="right" wrapText="1"/>
    </xf>
    <xf numFmtId="0" fontId="5" fillId="0" borderId="3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wrapText="1"/>
    </xf>
    <xf numFmtId="0" fontId="4" fillId="4" borderId="5" xfId="0" applyFont="1" applyFill="1" applyBorder="1" applyAlignment="1" applyProtection="1">
      <alignment wrapText="1"/>
    </xf>
    <xf numFmtId="0" fontId="4" fillId="5" borderId="6" xfId="0" applyFont="1" applyFill="1" applyBorder="1" applyAlignment="1" applyProtection="1">
      <alignment wrapText="1"/>
    </xf>
    <xf numFmtId="0" fontId="5" fillId="0" borderId="0" xfId="0" applyFont="1" applyAlignment="1" applyProtection="1">
      <alignment horizontal="right" wrapText="1"/>
    </xf>
    <xf numFmtId="0" fontId="13" fillId="3" borderId="3" xfId="0" applyFont="1" applyFill="1" applyBorder="1" applyAlignment="1" applyProtection="1">
      <alignment wrapText="1"/>
    </xf>
    <xf numFmtId="0" fontId="13" fillId="4" borderId="3" xfId="0" applyFont="1" applyFill="1" applyBorder="1" applyAlignment="1" applyProtection="1">
      <alignment wrapText="1"/>
    </xf>
    <xf numFmtId="0" fontId="13" fillId="5" borderId="3" xfId="0" applyFont="1" applyFill="1" applyBorder="1" applyAlignment="1" applyProtection="1">
      <alignment wrapText="1"/>
    </xf>
    <xf numFmtId="0" fontId="2" fillId="6" borderId="1" xfId="0" applyFont="1" applyFill="1" applyBorder="1" applyAlignment="1" applyProtection="1">
      <alignment horizontal="left" wrapText="1"/>
      <protection locked="0"/>
    </xf>
    <xf numFmtId="0" fontId="5" fillId="6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</xf>
    <xf numFmtId="0" fontId="5" fillId="0" borderId="1" xfId="0" applyFont="1" applyBorder="1" applyAlignment="1" applyProtection="1">
      <alignment horizontal="right" wrapText="1"/>
    </xf>
    <xf numFmtId="0" fontId="0" fillId="3" borderId="7" xfId="0" applyFill="1" applyBorder="1" applyProtection="1"/>
    <xf numFmtId="0" fontId="0" fillId="0" borderId="0" xfId="0" applyBorder="1" applyAlignment="1" applyProtection="1">
      <alignment horizontal="center"/>
    </xf>
    <xf numFmtId="0" fontId="16" fillId="3" borderId="1" xfId="0" applyFont="1" applyFill="1" applyBorder="1" applyProtection="1"/>
    <xf numFmtId="0" fontId="16" fillId="4" borderId="1" xfId="0" applyFont="1" applyFill="1" applyBorder="1" applyProtection="1"/>
    <xf numFmtId="0" fontId="16" fillId="5" borderId="1" xfId="0" applyFont="1" applyFill="1" applyBorder="1" applyProtection="1"/>
    <xf numFmtId="0" fontId="5" fillId="8" borderId="1" xfId="0" applyFont="1" applyFill="1" applyBorder="1" applyAlignment="1" applyProtection="1">
      <alignment wrapText="1"/>
    </xf>
    <xf numFmtId="0" fontId="0" fillId="4" borderId="1" xfId="0" applyFill="1" applyBorder="1" applyProtection="1"/>
    <xf numFmtId="0" fontId="0" fillId="0" borderId="1" xfId="0" applyFill="1" applyBorder="1" applyProtection="1">
      <protection locked="0"/>
    </xf>
    <xf numFmtId="0" fontId="6" fillId="0" borderId="2" xfId="0" applyFont="1" applyBorder="1" applyProtection="1">
      <protection locked="0"/>
    </xf>
    <xf numFmtId="0" fontId="9" fillId="0" borderId="9" xfId="0" applyFont="1" applyBorder="1" applyAlignment="1" applyProtection="1">
      <alignment wrapText="1"/>
    </xf>
    <xf numFmtId="0" fontId="9" fillId="0" borderId="10" xfId="0" applyFont="1" applyBorder="1" applyAlignment="1" applyProtection="1">
      <alignment wrapText="1"/>
    </xf>
    <xf numFmtId="0" fontId="9" fillId="0" borderId="11" xfId="0" applyFont="1" applyBorder="1" applyAlignment="1" applyProtection="1">
      <alignment wrapText="1"/>
    </xf>
    <xf numFmtId="0" fontId="0" fillId="0" borderId="1" xfId="0" applyFill="1" applyBorder="1" applyAlignment="1" applyProtection="1">
      <alignment horizontal="center" wrapText="1"/>
    </xf>
    <xf numFmtId="0" fontId="9" fillId="0" borderId="9" xfId="0" applyFont="1" applyBorder="1" applyAlignment="1" applyProtection="1"/>
    <xf numFmtId="0" fontId="9" fillId="0" borderId="10" xfId="0" applyFont="1" applyBorder="1" applyAlignment="1" applyProtection="1"/>
    <xf numFmtId="0" fontId="9" fillId="0" borderId="11" xfId="0" applyFont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</cellXfs>
  <cellStyles count="1">
    <cellStyle name="Normal" xfId="0" builtinId="0"/>
  </cellStyles>
  <dxfs count="15">
    <dxf>
      <fill>
        <patternFill>
          <bgColor indexed="51"/>
        </patternFill>
      </fill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1562100</xdr:colOff>
      <xdr:row>4</xdr:row>
      <xdr:rowOff>57150</xdr:rowOff>
    </xdr:to>
    <xdr:pic>
      <xdr:nvPicPr>
        <xdr:cNvPr id="17434" name="Picture 8" descr="zon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15525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showGridLines="0" tabSelected="1" workbookViewId="0">
      <selection activeCell="F2" sqref="F2"/>
    </sheetView>
  </sheetViews>
  <sheetFormatPr baseColWidth="10" defaultRowHeight="12.75"/>
  <cols>
    <col min="1" max="1" width="42.28515625" style="2" bestFit="1" customWidth="1"/>
    <col min="2" max="2" width="8.42578125" style="3" customWidth="1"/>
    <col min="3" max="3" width="10" style="3" customWidth="1"/>
    <col min="4" max="4" width="10.85546875" style="3" customWidth="1"/>
    <col min="5" max="5" width="8" style="2" customWidth="1"/>
    <col min="6" max="6" width="15.42578125" style="2" customWidth="1"/>
    <col min="7" max="7" width="2.28515625" style="2" customWidth="1"/>
    <col min="8" max="8" width="27.7109375" style="2" customWidth="1"/>
    <col min="9" max="9" width="7.42578125" style="2" customWidth="1"/>
    <col min="10" max="10" width="9.5703125" style="2" customWidth="1"/>
    <col min="11" max="11" width="9.42578125" style="2" customWidth="1"/>
    <col min="12" max="16384" width="11.42578125" style="2"/>
  </cols>
  <sheetData>
    <row r="1" spans="1:20" ht="13.5" thickBot="1">
      <c r="B1" s="89" t="s">
        <v>13</v>
      </c>
      <c r="C1" s="90"/>
      <c r="D1" s="90"/>
      <c r="E1" s="27"/>
      <c r="F1" s="73" t="s">
        <v>70</v>
      </c>
      <c r="H1" s="42"/>
      <c r="I1" s="85" t="s">
        <v>0</v>
      </c>
      <c r="J1" s="85"/>
      <c r="K1" s="85"/>
      <c r="L1" s="85" t="s">
        <v>65</v>
      </c>
      <c r="M1" s="85"/>
      <c r="N1" s="85"/>
      <c r="O1" s="85" t="s">
        <v>66</v>
      </c>
      <c r="P1" s="85"/>
      <c r="Q1" s="85"/>
      <c r="R1" s="42"/>
      <c r="S1" s="42"/>
      <c r="T1" s="42"/>
    </row>
    <row r="2" spans="1:20" ht="13.5" thickBot="1">
      <c r="B2" s="90"/>
      <c r="C2" s="90"/>
      <c r="D2" s="90"/>
      <c r="E2" s="27"/>
      <c r="F2" s="81" t="s">
        <v>86</v>
      </c>
      <c r="H2" s="42"/>
      <c r="I2" s="47" t="s">
        <v>0</v>
      </c>
      <c r="J2" s="48" t="s">
        <v>1</v>
      </c>
      <c r="K2" s="49" t="s">
        <v>2</v>
      </c>
      <c r="L2" s="50" t="s">
        <v>0</v>
      </c>
      <c r="M2" s="48" t="s">
        <v>1</v>
      </c>
      <c r="N2" s="49" t="s">
        <v>2</v>
      </c>
      <c r="O2" s="47" t="s">
        <v>0</v>
      </c>
      <c r="P2" s="48" t="s">
        <v>1</v>
      </c>
      <c r="Q2" s="49" t="s">
        <v>2</v>
      </c>
      <c r="R2" s="42"/>
      <c r="S2" s="42"/>
      <c r="T2" s="42"/>
    </row>
    <row r="3" spans="1:20" ht="15">
      <c r="B3" s="89" t="s">
        <v>14</v>
      </c>
      <c r="C3" s="90"/>
      <c r="D3" s="90"/>
      <c r="E3" s="27"/>
      <c r="H3" s="72" t="s">
        <v>67</v>
      </c>
      <c r="I3" s="51">
        <f>SUM(L3,O3)</f>
        <v>20</v>
      </c>
      <c r="J3" s="52">
        <f>SUM(M3,P3)</f>
        <v>10</v>
      </c>
      <c r="K3" s="53">
        <f>SUM(N3,Q3)</f>
        <v>10</v>
      </c>
      <c r="L3" s="51">
        <f>SUM(M3:N3)</f>
        <v>15</v>
      </c>
      <c r="M3" s="54">
        <v>6</v>
      </c>
      <c r="N3" s="54">
        <v>9</v>
      </c>
      <c r="O3" s="51">
        <f>SUM(P3:Q3)</f>
        <v>5</v>
      </c>
      <c r="P3" s="54">
        <v>4</v>
      </c>
      <c r="Q3" s="54">
        <v>1</v>
      </c>
      <c r="R3" s="55"/>
      <c r="S3" s="42"/>
      <c r="T3" s="42"/>
    </row>
    <row r="4" spans="1:20" ht="13.5" thickBot="1">
      <c r="C4" s="4"/>
      <c r="D4" s="4"/>
      <c r="E4" s="4"/>
      <c r="H4" s="56"/>
      <c r="I4" s="57"/>
      <c r="J4" s="56"/>
      <c r="K4" s="56"/>
      <c r="L4" s="57"/>
      <c r="M4" s="56"/>
      <c r="N4" s="56"/>
      <c r="O4" s="57"/>
      <c r="P4" s="56"/>
      <c r="Q4" s="56"/>
      <c r="R4" s="56"/>
      <c r="S4" s="42"/>
      <c r="T4" s="42"/>
    </row>
    <row r="5" spans="1:20" ht="13.5" thickBot="1">
      <c r="C5" s="4"/>
      <c r="D5" s="43" t="s">
        <v>10</v>
      </c>
      <c r="E5" s="4"/>
      <c r="H5" s="55"/>
      <c r="I5" s="55"/>
      <c r="J5" s="55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3.5" thickBot="1">
      <c r="A6" s="86" t="s">
        <v>73</v>
      </c>
      <c r="B6" s="87" t="s">
        <v>4</v>
      </c>
      <c r="C6" s="87"/>
      <c r="D6" s="88"/>
      <c r="E6" s="4"/>
      <c r="F6" s="30"/>
      <c r="G6" s="30"/>
      <c r="H6" s="55"/>
      <c r="I6" s="55"/>
      <c r="J6" s="55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46.5">
      <c r="B7" s="44" t="s">
        <v>3</v>
      </c>
      <c r="C7" s="45" t="s">
        <v>5</v>
      </c>
      <c r="D7" s="46" t="s">
        <v>63</v>
      </c>
      <c r="F7" s="29"/>
      <c r="G7" s="29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15.75">
      <c r="A8" s="6" t="s">
        <v>0</v>
      </c>
      <c r="B8" s="32">
        <f>B12+B16</f>
        <v>811</v>
      </c>
      <c r="C8" s="39">
        <f>C12+C16</f>
        <v>217</v>
      </c>
      <c r="D8" s="7">
        <f>D12+D16</f>
        <v>594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>
      <c r="A9" s="8" t="s">
        <v>6</v>
      </c>
      <c r="B9" s="7">
        <f t="shared" ref="B9:C11" si="0">B13+B17</f>
        <v>588</v>
      </c>
      <c r="C9" s="7">
        <f t="shared" si="0"/>
        <v>217</v>
      </c>
      <c r="D9" s="7">
        <f>D13+D17</f>
        <v>371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>
      <c r="A10" s="8" t="s">
        <v>7</v>
      </c>
      <c r="B10" s="7">
        <f t="shared" si="0"/>
        <v>145</v>
      </c>
      <c r="C10" s="7">
        <f t="shared" si="0"/>
        <v>0</v>
      </c>
      <c r="D10" s="7">
        <f>D14+D18</f>
        <v>145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>
      <c r="A11" s="8" t="s">
        <v>8</v>
      </c>
      <c r="B11" s="7">
        <f t="shared" si="0"/>
        <v>78</v>
      </c>
      <c r="C11" s="7">
        <f t="shared" si="0"/>
        <v>0</v>
      </c>
      <c r="D11" s="7">
        <f>D15+D19</f>
        <v>78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26.25">
      <c r="A12" s="9" t="s">
        <v>1</v>
      </c>
      <c r="B12" s="33">
        <f>SUM(B13:B15)</f>
        <v>381</v>
      </c>
      <c r="C12" s="40">
        <f>SUM(C13:C15)</f>
        <v>113</v>
      </c>
      <c r="D12" s="10">
        <f>SUM(D13:D15)</f>
        <v>268</v>
      </c>
      <c r="E12" s="74">
        <f>C25-B12</f>
        <v>0</v>
      </c>
      <c r="F12" s="55" t="str">
        <f>IF(E12&lt;0,"Hombres por Especialidad es menor que por Edad","Validación Superada")</f>
        <v>Validación Superada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ht="13.5" thickBot="1">
      <c r="A13" s="11" t="s">
        <v>6</v>
      </c>
      <c r="B13" s="12">
        <f>SUM(C13:D13)</f>
        <v>279</v>
      </c>
      <c r="C13" s="1">
        <v>113</v>
      </c>
      <c r="D13" s="1">
        <v>166</v>
      </c>
      <c r="E13" s="3"/>
      <c r="F13" s="55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13.5" thickBot="1">
      <c r="A14" s="11" t="s">
        <v>7</v>
      </c>
      <c r="B14" s="12">
        <f>SUM(C14:D14)</f>
        <v>63</v>
      </c>
      <c r="C14" s="1"/>
      <c r="D14" s="1">
        <v>63</v>
      </c>
      <c r="E14" s="3"/>
      <c r="F14" s="55"/>
      <c r="H14" s="42"/>
      <c r="I14" s="55"/>
      <c r="J14" s="55"/>
      <c r="K14" s="58" t="s">
        <v>12</v>
      </c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13.5" thickBot="1">
      <c r="A15" s="11" t="s">
        <v>8</v>
      </c>
      <c r="B15" s="12">
        <f>SUM(C15:D15)</f>
        <v>39</v>
      </c>
      <c r="C15" s="1"/>
      <c r="D15" s="1">
        <v>39</v>
      </c>
      <c r="E15" s="3"/>
      <c r="F15" s="55"/>
      <c r="H15" s="82" t="s">
        <v>69</v>
      </c>
      <c r="I15" s="83"/>
      <c r="J15" s="83"/>
      <c r="K15" s="84"/>
      <c r="L15" s="42"/>
      <c r="M15" s="42"/>
      <c r="N15" s="42"/>
      <c r="O15" s="42"/>
      <c r="P15" s="42"/>
      <c r="Q15" s="42"/>
      <c r="R15" s="42"/>
      <c r="S15" s="42"/>
      <c r="T15" s="42"/>
    </row>
    <row r="16" spans="1:20" ht="27" thickBot="1">
      <c r="A16" s="13" t="s">
        <v>2</v>
      </c>
      <c r="B16" s="34">
        <f>SUM(B17:B19)</f>
        <v>430</v>
      </c>
      <c r="C16" s="41">
        <f>SUM(C17:C19)</f>
        <v>104</v>
      </c>
      <c r="D16" s="14">
        <f>SUM(D17:D19)</f>
        <v>326</v>
      </c>
      <c r="E16" s="74">
        <f>D25-B16</f>
        <v>0</v>
      </c>
      <c r="F16" s="55" t="str">
        <f>IF(E16&lt;0,"Mujeres por Especialidad es menor que por Edad","Validación Superada")</f>
        <v>Validación Superada</v>
      </c>
      <c r="H16" s="59"/>
      <c r="I16" s="60" t="s">
        <v>3</v>
      </c>
      <c r="J16" s="61" t="s">
        <v>1</v>
      </c>
      <c r="K16" s="62" t="s">
        <v>2</v>
      </c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15.75">
      <c r="A17" s="15" t="s">
        <v>6</v>
      </c>
      <c r="B17" s="16">
        <f>SUM(C17:D17)</f>
        <v>309</v>
      </c>
      <c r="C17" s="1">
        <v>104</v>
      </c>
      <c r="D17" s="1">
        <v>205</v>
      </c>
      <c r="H17" s="63" t="s">
        <v>3</v>
      </c>
      <c r="I17" s="64">
        <f>SUM(I18:I51)</f>
        <v>32</v>
      </c>
      <c r="J17" s="65">
        <f>SUM(J18:J51)</f>
        <v>16</v>
      </c>
      <c r="K17" s="66">
        <f>SUM(K18:K51)</f>
        <v>17</v>
      </c>
      <c r="L17" s="42"/>
      <c r="M17" s="42"/>
      <c r="N17" s="42"/>
      <c r="O17" s="42"/>
      <c r="P17" s="42"/>
      <c r="Q17" s="42"/>
      <c r="R17" s="42"/>
      <c r="S17" s="42"/>
      <c r="T17" s="42"/>
    </row>
    <row r="18" spans="1:20">
      <c r="A18" s="15" t="s">
        <v>7</v>
      </c>
      <c r="B18" s="16">
        <f>SUM(C18:D18)</f>
        <v>82</v>
      </c>
      <c r="C18" s="1"/>
      <c r="D18" s="1">
        <v>82</v>
      </c>
      <c r="H18" s="67" t="s">
        <v>75</v>
      </c>
      <c r="I18" s="51">
        <f t="shared" ref="I18:I43" si="1">SUM(J18:K18)</f>
        <v>12</v>
      </c>
      <c r="J18" s="68">
        <v>5</v>
      </c>
      <c r="K18" s="68">
        <v>7</v>
      </c>
      <c r="L18" s="42"/>
      <c r="M18" s="42"/>
      <c r="N18" s="42"/>
      <c r="O18" s="42"/>
      <c r="P18" s="42"/>
      <c r="Q18" s="42"/>
      <c r="R18" s="42"/>
      <c r="S18" s="42"/>
      <c r="T18" s="42"/>
    </row>
    <row r="19" spans="1:20">
      <c r="A19" s="15" t="s">
        <v>8</v>
      </c>
      <c r="B19" s="16">
        <f>SUM(C19:D19)</f>
        <v>39</v>
      </c>
      <c r="C19" s="1"/>
      <c r="D19" s="1">
        <v>39</v>
      </c>
      <c r="H19" s="69" t="s">
        <v>76</v>
      </c>
      <c r="I19" s="51">
        <f t="shared" si="1"/>
        <v>5</v>
      </c>
      <c r="J19" s="70">
        <v>3</v>
      </c>
      <c r="K19" s="70">
        <v>2</v>
      </c>
      <c r="L19" s="42"/>
      <c r="M19" s="42"/>
      <c r="N19" s="42"/>
      <c r="O19" s="42"/>
      <c r="P19" s="42"/>
      <c r="Q19" s="42"/>
      <c r="R19" s="42"/>
      <c r="S19" s="42"/>
      <c r="T19" s="42"/>
    </row>
    <row r="20" spans="1:20">
      <c r="H20" s="67" t="s">
        <v>77</v>
      </c>
      <c r="I20" s="51">
        <f t="shared" si="1"/>
        <v>5</v>
      </c>
      <c r="J20" s="68">
        <v>3</v>
      </c>
      <c r="K20" s="68">
        <v>2</v>
      </c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3.5" thickBot="1">
      <c r="H21" s="69" t="s">
        <v>78</v>
      </c>
      <c r="I21" s="51">
        <f t="shared" si="1"/>
        <v>3</v>
      </c>
      <c r="J21" s="70">
        <v>2</v>
      </c>
      <c r="K21" s="70">
        <v>1</v>
      </c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13.5" thickBot="1">
      <c r="D22" s="5" t="s">
        <v>11</v>
      </c>
      <c r="H22" s="67" t="s">
        <v>79</v>
      </c>
      <c r="I22" s="51">
        <f t="shared" si="1"/>
        <v>1</v>
      </c>
      <c r="J22" s="68"/>
      <c r="K22" s="68">
        <v>1</v>
      </c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13.5" thickBot="1">
      <c r="A23" s="86" t="s">
        <v>68</v>
      </c>
      <c r="B23" s="87"/>
      <c r="C23" s="87"/>
      <c r="D23" s="88"/>
      <c r="H23" s="69" t="s">
        <v>80</v>
      </c>
      <c r="I23" s="51">
        <f t="shared" si="1"/>
        <v>1</v>
      </c>
      <c r="J23" s="70"/>
      <c r="K23" s="70">
        <v>1</v>
      </c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3.5" thickBot="1">
      <c r="A24" s="17" t="s">
        <v>9</v>
      </c>
      <c r="B24" s="18" t="s">
        <v>3</v>
      </c>
      <c r="C24" s="19" t="s">
        <v>1</v>
      </c>
      <c r="D24" s="20" t="s">
        <v>2</v>
      </c>
      <c r="E24" s="21"/>
      <c r="H24" s="67" t="s">
        <v>81</v>
      </c>
      <c r="I24" s="51">
        <f t="shared" si="1"/>
        <v>1</v>
      </c>
      <c r="J24" s="68"/>
      <c r="K24" s="68">
        <v>1</v>
      </c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15.75">
      <c r="A25" s="38" t="s">
        <v>3</v>
      </c>
      <c r="B25" s="35">
        <f>SUM(B26:B27)</f>
        <v>811</v>
      </c>
      <c r="C25" s="36">
        <f>SUM(C26:C27)</f>
        <v>381</v>
      </c>
      <c r="D25" s="37">
        <f>SUM(D26:D27)</f>
        <v>430</v>
      </c>
      <c r="E25" s="21"/>
      <c r="H25" s="69" t="s">
        <v>82</v>
      </c>
      <c r="I25" s="51">
        <f t="shared" si="1"/>
        <v>1</v>
      </c>
      <c r="J25" s="70">
        <v>1</v>
      </c>
      <c r="K25" s="70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6.25">
      <c r="A26" s="28" t="s">
        <v>64</v>
      </c>
      <c r="B26" s="39">
        <f>C8</f>
        <v>217</v>
      </c>
      <c r="C26" s="40">
        <f>C12</f>
        <v>113</v>
      </c>
      <c r="D26" s="41">
        <f>C16</f>
        <v>104</v>
      </c>
      <c r="H26" s="67" t="s">
        <v>83</v>
      </c>
      <c r="I26" s="51">
        <f t="shared" si="1"/>
        <v>2</v>
      </c>
      <c r="J26" s="68"/>
      <c r="K26" s="68">
        <v>2</v>
      </c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15.75">
      <c r="A27" s="78" t="s">
        <v>71</v>
      </c>
      <c r="B27" s="75">
        <f>SUM(B28:B77)</f>
        <v>594</v>
      </c>
      <c r="C27" s="76">
        <f>SUM(C28:C77)</f>
        <v>268</v>
      </c>
      <c r="D27" s="77">
        <f>SUM(D28:D77)</f>
        <v>326</v>
      </c>
      <c r="H27" s="67" t="s">
        <v>84</v>
      </c>
      <c r="I27" s="51"/>
      <c r="J27" s="68">
        <v>1</v>
      </c>
      <c r="K27" s="68"/>
      <c r="L27" s="42"/>
      <c r="M27" s="42"/>
      <c r="N27" s="42"/>
      <c r="O27" s="42"/>
      <c r="P27" s="42"/>
      <c r="Q27" s="42"/>
      <c r="R27" s="42"/>
      <c r="S27" s="42"/>
      <c r="T27" s="42"/>
    </row>
    <row r="28" spans="1:20">
      <c r="A28" s="25" t="s">
        <v>15</v>
      </c>
      <c r="B28" s="22">
        <f t="shared" ref="B28:B77" si="2">SUM(C28:D28)</f>
        <v>0</v>
      </c>
      <c r="C28" s="23"/>
      <c r="D28" s="23"/>
      <c r="H28" s="69" t="s">
        <v>85</v>
      </c>
      <c r="I28" s="51">
        <f t="shared" si="1"/>
        <v>1</v>
      </c>
      <c r="J28" s="70">
        <v>1</v>
      </c>
      <c r="K28" s="70"/>
      <c r="L28" s="42"/>
      <c r="M28" s="42"/>
      <c r="N28" s="42"/>
      <c r="O28" s="42"/>
      <c r="P28" s="42"/>
      <c r="Q28" s="42"/>
      <c r="R28" s="42"/>
      <c r="S28" s="42"/>
      <c r="T28" s="42"/>
    </row>
    <row r="29" spans="1:20">
      <c r="A29" s="25" t="s">
        <v>40</v>
      </c>
      <c r="B29" s="22">
        <f t="shared" si="2"/>
        <v>0</v>
      </c>
      <c r="C29" s="23"/>
      <c r="D29" s="23"/>
      <c r="H29" s="67"/>
      <c r="I29" s="51">
        <f t="shared" si="1"/>
        <v>0</v>
      </c>
      <c r="J29" s="68"/>
      <c r="K29" s="68"/>
      <c r="L29" s="42"/>
      <c r="M29" s="42"/>
      <c r="N29" s="42"/>
      <c r="O29" s="42"/>
      <c r="P29" s="42"/>
      <c r="Q29" s="42"/>
      <c r="R29" s="42"/>
      <c r="S29" s="42"/>
      <c r="T29" s="42"/>
    </row>
    <row r="30" spans="1:20">
      <c r="A30" s="25" t="s">
        <v>41</v>
      </c>
      <c r="B30" s="22">
        <f t="shared" si="2"/>
        <v>0</v>
      </c>
      <c r="C30" s="23"/>
      <c r="D30" s="23"/>
      <c r="H30" s="69"/>
      <c r="I30" s="51">
        <f t="shared" si="1"/>
        <v>0</v>
      </c>
      <c r="J30" s="70"/>
      <c r="K30" s="70"/>
      <c r="L30" s="42"/>
      <c r="M30" s="42"/>
      <c r="N30" s="42"/>
      <c r="O30" s="42"/>
      <c r="P30" s="42"/>
      <c r="Q30" s="42"/>
      <c r="R30" s="42"/>
      <c r="S30" s="42"/>
      <c r="T30" s="42"/>
    </row>
    <row r="31" spans="1:20">
      <c r="A31" s="26" t="s">
        <v>16</v>
      </c>
      <c r="B31" s="22">
        <f t="shared" si="2"/>
        <v>0</v>
      </c>
      <c r="C31" s="24"/>
      <c r="D31" s="24"/>
      <c r="H31" s="67"/>
      <c r="I31" s="51">
        <f t="shared" si="1"/>
        <v>0</v>
      </c>
      <c r="J31" s="68"/>
      <c r="K31" s="68"/>
      <c r="L31" s="42"/>
      <c r="M31" s="42"/>
      <c r="N31" s="42"/>
      <c r="O31" s="42"/>
      <c r="P31" s="42"/>
      <c r="Q31" s="42"/>
      <c r="R31" s="42"/>
      <c r="S31" s="42"/>
      <c r="T31" s="42"/>
    </row>
    <row r="32" spans="1:20">
      <c r="A32" s="26" t="s">
        <v>58</v>
      </c>
      <c r="B32" s="22">
        <f t="shared" si="2"/>
        <v>0</v>
      </c>
      <c r="C32" s="24"/>
      <c r="D32" s="24"/>
      <c r="H32" s="69"/>
      <c r="I32" s="51">
        <f t="shared" si="1"/>
        <v>0</v>
      </c>
      <c r="J32" s="70"/>
      <c r="K32" s="70"/>
      <c r="L32" s="42"/>
      <c r="M32" s="42"/>
      <c r="N32" s="42"/>
      <c r="O32" s="42"/>
      <c r="P32" s="42"/>
      <c r="Q32" s="42"/>
      <c r="R32" s="42"/>
      <c r="S32" s="42"/>
      <c r="T32" s="42"/>
    </row>
    <row r="33" spans="1:31">
      <c r="A33" s="26" t="s">
        <v>54</v>
      </c>
      <c r="B33" s="22">
        <f t="shared" si="2"/>
        <v>4</v>
      </c>
      <c r="C33" s="24">
        <v>3</v>
      </c>
      <c r="D33" s="24">
        <v>1</v>
      </c>
      <c r="H33" s="67"/>
      <c r="I33" s="51">
        <f t="shared" si="1"/>
        <v>0</v>
      </c>
      <c r="J33" s="68"/>
      <c r="K33" s="68"/>
      <c r="L33" s="42"/>
      <c r="M33" s="42"/>
      <c r="N33" s="42"/>
      <c r="O33" s="42"/>
      <c r="P33" s="42"/>
      <c r="Q33" s="42"/>
      <c r="R33" s="42"/>
      <c r="S33" s="42"/>
      <c r="T33" s="42"/>
    </row>
    <row r="34" spans="1:31">
      <c r="A34" s="25" t="s">
        <v>61</v>
      </c>
      <c r="B34" s="22">
        <f t="shared" si="2"/>
        <v>0</v>
      </c>
      <c r="C34" s="23"/>
      <c r="D34" s="23"/>
      <c r="H34" s="69"/>
      <c r="I34" s="51">
        <f t="shared" si="1"/>
        <v>0</v>
      </c>
      <c r="J34" s="70"/>
      <c r="K34" s="70"/>
      <c r="L34" s="42"/>
      <c r="M34" s="42"/>
      <c r="N34" s="42"/>
      <c r="O34" s="42"/>
      <c r="P34" s="42"/>
      <c r="Q34" s="42"/>
      <c r="R34" s="42"/>
      <c r="S34" s="42"/>
      <c r="T34" s="42"/>
    </row>
    <row r="35" spans="1:31">
      <c r="A35" s="25" t="s">
        <v>37</v>
      </c>
      <c r="B35" s="22">
        <f t="shared" si="2"/>
        <v>44</v>
      </c>
      <c r="C35" s="23">
        <v>10</v>
      </c>
      <c r="D35" s="23">
        <v>34</v>
      </c>
      <c r="H35" s="67"/>
      <c r="I35" s="51">
        <f t="shared" si="1"/>
        <v>0</v>
      </c>
      <c r="J35" s="68"/>
      <c r="K35" s="68"/>
      <c r="L35" s="42"/>
      <c r="M35" s="42"/>
      <c r="N35" s="42"/>
      <c r="O35" s="42"/>
      <c r="P35" s="42"/>
      <c r="Q35" s="42"/>
      <c r="R35" s="42"/>
      <c r="S35" s="42"/>
      <c r="T35" s="42"/>
    </row>
    <row r="36" spans="1:31">
      <c r="A36" s="25" t="s">
        <v>17</v>
      </c>
      <c r="B36" s="22">
        <f t="shared" si="2"/>
        <v>47</v>
      </c>
      <c r="C36" s="23">
        <v>21</v>
      </c>
      <c r="D36" s="23">
        <v>26</v>
      </c>
      <c r="H36" s="69"/>
      <c r="I36" s="51">
        <f t="shared" si="1"/>
        <v>0</v>
      </c>
      <c r="J36" s="70"/>
      <c r="K36" s="70"/>
      <c r="L36" s="42"/>
      <c r="M36" s="42"/>
      <c r="N36" s="42"/>
      <c r="O36" s="42"/>
      <c r="P36" s="42"/>
      <c r="Q36" s="42"/>
      <c r="R36" s="42"/>
      <c r="S36" s="42"/>
      <c r="T36" s="42"/>
    </row>
    <row r="37" spans="1:31">
      <c r="A37" s="26" t="s">
        <v>18</v>
      </c>
      <c r="B37" s="22">
        <f t="shared" si="2"/>
        <v>0</v>
      </c>
      <c r="C37" s="24"/>
      <c r="D37" s="24"/>
      <c r="H37" s="67"/>
      <c r="I37" s="51">
        <f t="shared" si="1"/>
        <v>0</v>
      </c>
      <c r="J37" s="68"/>
      <c r="K37" s="68"/>
      <c r="L37" s="42"/>
      <c r="M37" s="42"/>
      <c r="N37" s="42"/>
      <c r="O37" s="42"/>
      <c r="P37" s="42"/>
      <c r="Q37" s="42"/>
      <c r="R37" s="42"/>
      <c r="S37" s="42"/>
      <c r="T37" s="42"/>
    </row>
    <row r="38" spans="1:31">
      <c r="A38" s="26" t="s">
        <v>42</v>
      </c>
      <c r="B38" s="22">
        <f t="shared" si="2"/>
        <v>0</v>
      </c>
      <c r="C38" s="24"/>
      <c r="D38" s="24"/>
      <c r="H38" s="69"/>
      <c r="I38" s="51">
        <f t="shared" si="1"/>
        <v>0</v>
      </c>
      <c r="J38" s="70"/>
      <c r="K38" s="70"/>
      <c r="L38" s="71"/>
      <c r="M38" s="71"/>
      <c r="N38" s="71"/>
      <c r="O38" s="71"/>
      <c r="P38" s="71"/>
      <c r="Q38" s="71"/>
      <c r="R38" s="71"/>
      <c r="S38" s="71"/>
      <c r="T38" s="7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>
      <c r="A39" s="26" t="s">
        <v>49</v>
      </c>
      <c r="B39" s="22">
        <f t="shared" si="2"/>
        <v>0</v>
      </c>
      <c r="C39" s="24"/>
      <c r="D39" s="24"/>
      <c r="H39" s="67"/>
      <c r="I39" s="51">
        <f t="shared" si="1"/>
        <v>0</v>
      </c>
      <c r="J39" s="68"/>
      <c r="K39" s="68"/>
      <c r="L39" s="71"/>
      <c r="M39" s="71"/>
      <c r="N39" s="71"/>
      <c r="O39" s="71"/>
      <c r="P39" s="71"/>
      <c r="Q39" s="71"/>
      <c r="R39" s="71"/>
      <c r="S39" s="71"/>
      <c r="T39" s="7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>
      <c r="A40" s="25" t="s">
        <v>19</v>
      </c>
      <c r="B40" s="22">
        <f t="shared" si="2"/>
        <v>0</v>
      </c>
      <c r="C40" s="23"/>
      <c r="D40" s="23"/>
      <c r="H40" s="69"/>
      <c r="I40" s="51">
        <f t="shared" si="1"/>
        <v>0</v>
      </c>
      <c r="J40" s="70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>
      <c r="A41" s="25" t="s">
        <v>43</v>
      </c>
      <c r="B41" s="22">
        <f t="shared" si="2"/>
        <v>0</v>
      </c>
      <c r="C41" s="23"/>
      <c r="D41" s="23"/>
      <c r="H41" s="67"/>
      <c r="I41" s="51">
        <f t="shared" si="1"/>
        <v>0</v>
      </c>
      <c r="J41" s="68"/>
      <c r="K41" s="68"/>
      <c r="L41" s="71"/>
      <c r="M41" s="71"/>
      <c r="N41" s="71"/>
      <c r="O41" s="71"/>
      <c r="P41" s="71"/>
      <c r="Q41" s="71"/>
      <c r="R41" s="71"/>
      <c r="S41" s="71"/>
      <c r="T41" s="7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>
      <c r="A42" s="25" t="s">
        <v>44</v>
      </c>
      <c r="B42" s="22">
        <f t="shared" si="2"/>
        <v>0</v>
      </c>
      <c r="C42" s="23"/>
      <c r="D42" s="23"/>
      <c r="H42" s="69"/>
      <c r="I42" s="51">
        <f t="shared" si="1"/>
        <v>0</v>
      </c>
      <c r="J42" s="70"/>
      <c r="K42" s="70"/>
      <c r="L42" s="71"/>
      <c r="M42" s="71"/>
      <c r="N42" s="71"/>
      <c r="O42" s="71"/>
      <c r="P42" s="71"/>
      <c r="Q42" s="71"/>
      <c r="R42" s="71"/>
      <c r="S42" s="71"/>
      <c r="T42" s="7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>
      <c r="A43" s="26" t="s">
        <v>20</v>
      </c>
      <c r="B43" s="22">
        <f t="shared" si="2"/>
        <v>0</v>
      </c>
      <c r="C43" s="24"/>
      <c r="D43" s="24"/>
      <c r="E43" s="21"/>
      <c r="H43" s="69"/>
      <c r="I43" s="51">
        <f t="shared" si="1"/>
        <v>0</v>
      </c>
      <c r="J43" s="70"/>
      <c r="K43" s="70"/>
      <c r="L43" s="71"/>
      <c r="M43" s="71"/>
      <c r="N43" s="71"/>
      <c r="O43" s="71"/>
      <c r="P43" s="42"/>
      <c r="Q43" s="42"/>
      <c r="R43" s="42"/>
      <c r="S43" s="42"/>
      <c r="T43" s="42"/>
    </row>
    <row r="44" spans="1:31">
      <c r="A44" s="26" t="s">
        <v>22</v>
      </c>
      <c r="B44" s="22">
        <f t="shared" si="2"/>
        <v>0</v>
      </c>
      <c r="C44" s="24"/>
      <c r="D44" s="24"/>
      <c r="H44" s="67"/>
      <c r="I44" s="51">
        <f>SUM(J44:K44)</f>
        <v>0</v>
      </c>
      <c r="J44" s="68"/>
      <c r="K44" s="68"/>
      <c r="L44" s="71"/>
      <c r="M44" s="71"/>
      <c r="N44" s="71"/>
      <c r="O44" s="71"/>
      <c r="P44" s="42"/>
      <c r="Q44" s="42"/>
      <c r="R44" s="42"/>
      <c r="S44" s="42"/>
      <c r="T44" s="42"/>
    </row>
    <row r="45" spans="1:31">
      <c r="A45" s="26" t="s">
        <v>21</v>
      </c>
      <c r="B45" s="22">
        <f t="shared" si="2"/>
        <v>39</v>
      </c>
      <c r="C45" s="24">
        <v>7</v>
      </c>
      <c r="D45" s="24">
        <v>32</v>
      </c>
      <c r="H45" s="69"/>
      <c r="I45" s="51">
        <f>SUM(J45:K45)</f>
        <v>0</v>
      </c>
      <c r="J45" s="70"/>
      <c r="K45" s="70"/>
      <c r="L45" s="71"/>
      <c r="M45" s="71"/>
      <c r="N45" s="71"/>
      <c r="O45" s="71"/>
      <c r="P45" s="42"/>
      <c r="Q45" s="42"/>
      <c r="R45" s="42"/>
      <c r="S45" s="42"/>
      <c r="T45" s="42"/>
    </row>
    <row r="46" spans="1:31">
      <c r="A46" s="25" t="s">
        <v>60</v>
      </c>
      <c r="B46" s="22">
        <f t="shared" si="2"/>
        <v>0</v>
      </c>
      <c r="C46" s="23"/>
      <c r="D46" s="23"/>
      <c r="H46" s="42"/>
      <c r="I46" s="55"/>
      <c r="J46" s="55"/>
      <c r="K46" s="55"/>
      <c r="L46" s="71"/>
      <c r="M46" s="71"/>
      <c r="N46" s="71"/>
      <c r="O46" s="71"/>
      <c r="P46" s="42"/>
      <c r="Q46" s="42"/>
      <c r="R46" s="42"/>
      <c r="S46" s="42"/>
      <c r="T46" s="42"/>
    </row>
    <row r="47" spans="1:31">
      <c r="A47" s="25" t="s">
        <v>23</v>
      </c>
      <c r="B47" s="22">
        <f t="shared" si="2"/>
        <v>77</v>
      </c>
      <c r="C47" s="23">
        <v>51</v>
      </c>
      <c r="D47" s="23">
        <v>26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31">
      <c r="A48" s="25" t="s">
        <v>59</v>
      </c>
      <c r="B48" s="22">
        <f t="shared" si="2"/>
        <v>3</v>
      </c>
      <c r="C48" s="23">
        <v>2</v>
      </c>
      <c r="D48" s="23">
        <v>1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>
      <c r="A49" s="26" t="s">
        <v>38</v>
      </c>
      <c r="B49" s="22">
        <f t="shared" si="2"/>
        <v>0</v>
      </c>
      <c r="C49" s="24"/>
      <c r="D49" s="24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>
      <c r="A50" s="26" t="s">
        <v>50</v>
      </c>
      <c r="B50" s="22">
        <f t="shared" si="2"/>
        <v>0</v>
      </c>
      <c r="C50" s="24"/>
      <c r="D50" s="24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>
      <c r="A51" s="26" t="s">
        <v>55</v>
      </c>
      <c r="B51" s="22">
        <f t="shared" si="2"/>
        <v>7</v>
      </c>
      <c r="C51" s="24">
        <v>6</v>
      </c>
      <c r="D51" s="24">
        <v>1</v>
      </c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>
      <c r="A52" s="25" t="s">
        <v>24</v>
      </c>
      <c r="B52" s="22">
        <f t="shared" si="2"/>
        <v>0</v>
      </c>
      <c r="C52" s="23"/>
      <c r="D52" s="23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>
      <c r="A53" s="25" t="s">
        <v>51</v>
      </c>
      <c r="B53" s="22">
        <f t="shared" si="2"/>
        <v>0</v>
      </c>
      <c r="C53" s="23"/>
      <c r="D53" s="23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>
      <c r="A54" s="25" t="s">
        <v>45</v>
      </c>
      <c r="B54" s="22">
        <f t="shared" si="2"/>
        <v>0</v>
      </c>
      <c r="C54" s="23"/>
      <c r="D54" s="23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>
      <c r="A55" s="26" t="s">
        <v>46</v>
      </c>
      <c r="B55" s="22">
        <f t="shared" si="2"/>
        <v>0</v>
      </c>
      <c r="C55" s="24"/>
      <c r="D55" s="24"/>
    </row>
    <row r="56" spans="1:20">
      <c r="A56" s="26" t="s">
        <v>47</v>
      </c>
      <c r="B56" s="22">
        <f t="shared" si="2"/>
        <v>0</v>
      </c>
      <c r="C56" s="24"/>
      <c r="D56" s="24"/>
    </row>
    <row r="57" spans="1:20">
      <c r="A57" s="26" t="s">
        <v>25</v>
      </c>
      <c r="B57" s="22">
        <f t="shared" si="2"/>
        <v>0</v>
      </c>
      <c r="C57" s="24"/>
      <c r="D57" s="24"/>
    </row>
    <row r="58" spans="1:20">
      <c r="A58" s="25" t="s">
        <v>39</v>
      </c>
      <c r="B58" s="22">
        <f t="shared" si="2"/>
        <v>0</v>
      </c>
      <c r="C58" s="23"/>
      <c r="D58" s="23"/>
    </row>
    <row r="59" spans="1:20">
      <c r="A59" s="25" t="s">
        <v>53</v>
      </c>
      <c r="B59" s="22">
        <f t="shared" si="2"/>
        <v>0</v>
      </c>
      <c r="C59" s="23"/>
      <c r="D59" s="23"/>
    </row>
    <row r="60" spans="1:20">
      <c r="A60" s="25" t="s">
        <v>52</v>
      </c>
      <c r="B60" s="22">
        <f t="shared" si="2"/>
        <v>0</v>
      </c>
      <c r="C60" s="23"/>
      <c r="D60" s="23"/>
    </row>
    <row r="61" spans="1:20">
      <c r="A61" s="26" t="s">
        <v>26</v>
      </c>
      <c r="B61" s="22">
        <f t="shared" si="2"/>
        <v>45</v>
      </c>
      <c r="C61" s="24">
        <v>39</v>
      </c>
      <c r="D61" s="24">
        <v>6</v>
      </c>
    </row>
    <row r="62" spans="1:20">
      <c r="A62" s="26" t="s">
        <v>27</v>
      </c>
      <c r="B62" s="22">
        <f t="shared" si="2"/>
        <v>131</v>
      </c>
      <c r="C62" s="24">
        <v>38</v>
      </c>
      <c r="D62" s="24">
        <v>93</v>
      </c>
    </row>
    <row r="63" spans="1:20">
      <c r="A63" s="26" t="s">
        <v>57</v>
      </c>
      <c r="B63" s="22">
        <f t="shared" si="2"/>
        <v>0</v>
      </c>
      <c r="C63" s="24"/>
      <c r="D63" s="24"/>
    </row>
    <row r="64" spans="1:20">
      <c r="A64" s="25" t="s">
        <v>28</v>
      </c>
      <c r="B64" s="22">
        <f t="shared" si="2"/>
        <v>25</v>
      </c>
      <c r="C64" s="23">
        <v>17</v>
      </c>
      <c r="D64" s="23">
        <v>8</v>
      </c>
    </row>
    <row r="65" spans="1:4">
      <c r="A65" s="25" t="s">
        <v>74</v>
      </c>
      <c r="B65" s="22">
        <f t="shared" si="2"/>
        <v>5</v>
      </c>
      <c r="C65" s="23">
        <v>3</v>
      </c>
      <c r="D65" s="23">
        <v>2</v>
      </c>
    </row>
    <row r="66" spans="1:4">
      <c r="A66" s="25" t="s">
        <v>56</v>
      </c>
      <c r="B66" s="22">
        <f t="shared" si="2"/>
        <v>0</v>
      </c>
      <c r="C66" s="23"/>
      <c r="D66" s="23"/>
    </row>
    <row r="67" spans="1:4">
      <c r="A67" s="26" t="s">
        <v>48</v>
      </c>
      <c r="B67" s="22">
        <f t="shared" si="2"/>
        <v>0</v>
      </c>
      <c r="C67" s="24"/>
      <c r="D67" s="24"/>
    </row>
    <row r="68" spans="1:4">
      <c r="A68" s="26" t="s">
        <v>72</v>
      </c>
      <c r="B68" s="22">
        <f t="shared" si="2"/>
        <v>0</v>
      </c>
      <c r="C68" s="24"/>
      <c r="D68" s="24"/>
    </row>
    <row r="69" spans="1:4">
      <c r="A69" s="26" t="s">
        <v>29</v>
      </c>
      <c r="B69" s="22">
        <f t="shared" si="2"/>
        <v>10</v>
      </c>
      <c r="C69" s="24">
        <v>6</v>
      </c>
      <c r="D69" s="24">
        <v>4</v>
      </c>
    </row>
    <row r="70" spans="1:4">
      <c r="A70" s="25" t="s">
        <v>30</v>
      </c>
      <c r="B70" s="22">
        <f t="shared" si="2"/>
        <v>2</v>
      </c>
      <c r="C70" s="23">
        <v>1</v>
      </c>
      <c r="D70" s="23">
        <v>1</v>
      </c>
    </row>
    <row r="71" spans="1:4">
      <c r="A71" s="25" t="s">
        <v>31</v>
      </c>
      <c r="B71" s="22">
        <f t="shared" si="2"/>
        <v>35</v>
      </c>
      <c r="C71" s="23">
        <v>24</v>
      </c>
      <c r="D71" s="23">
        <v>11</v>
      </c>
    </row>
    <row r="72" spans="1:4">
      <c r="A72" s="25" t="s">
        <v>32</v>
      </c>
      <c r="B72" s="22">
        <f t="shared" si="2"/>
        <v>2</v>
      </c>
      <c r="C72" s="23">
        <v>1</v>
      </c>
      <c r="D72" s="23">
        <v>1</v>
      </c>
    </row>
    <row r="73" spans="1:4">
      <c r="A73" s="26" t="s">
        <v>33</v>
      </c>
      <c r="B73" s="22">
        <f t="shared" si="2"/>
        <v>1</v>
      </c>
      <c r="C73" s="24"/>
      <c r="D73" s="24">
        <v>1</v>
      </c>
    </row>
    <row r="74" spans="1:4">
      <c r="A74" s="26" t="s">
        <v>34</v>
      </c>
      <c r="B74" s="22">
        <f t="shared" si="2"/>
        <v>0</v>
      </c>
      <c r="C74" s="24"/>
      <c r="D74" s="24"/>
    </row>
    <row r="75" spans="1:4">
      <c r="A75" s="26" t="s">
        <v>35</v>
      </c>
      <c r="B75" s="22">
        <f t="shared" si="2"/>
        <v>79</v>
      </c>
      <c r="C75" s="24">
        <v>28</v>
      </c>
      <c r="D75" s="24">
        <v>51</v>
      </c>
    </row>
    <row r="76" spans="1:4">
      <c r="A76" s="25" t="s">
        <v>36</v>
      </c>
      <c r="B76" s="22">
        <f t="shared" si="2"/>
        <v>30</v>
      </c>
      <c r="C76" s="23">
        <v>9</v>
      </c>
      <c r="D76" s="23">
        <v>21</v>
      </c>
    </row>
    <row r="77" spans="1:4">
      <c r="A77" s="79" t="s">
        <v>62</v>
      </c>
      <c r="B77" s="22">
        <f t="shared" si="2"/>
        <v>8</v>
      </c>
      <c r="C77" s="80">
        <v>2</v>
      </c>
      <c r="D77" s="80">
        <v>6</v>
      </c>
    </row>
    <row r="78" spans="1:4">
      <c r="B78" s="2"/>
      <c r="C78" s="2"/>
      <c r="D78" s="2"/>
    </row>
  </sheetData>
  <sheetProtection password="8277" sheet="1" objects="1" scenarios="1" selectLockedCells="1"/>
  <mergeCells count="8">
    <mergeCell ref="H15:K15"/>
    <mergeCell ref="I1:K1"/>
    <mergeCell ref="L1:N1"/>
    <mergeCell ref="O1:Q1"/>
    <mergeCell ref="A23:D23"/>
    <mergeCell ref="B1:D2"/>
    <mergeCell ref="B3:D3"/>
    <mergeCell ref="A6:D6"/>
  </mergeCells>
  <phoneticPr fontId="7" type="noConversion"/>
  <conditionalFormatting sqref="F32:G32 F14:G14 G12">
    <cfRule type="expression" dxfId="14" priority="1" stopIfTrue="1">
      <formula>$E$12=0</formula>
    </cfRule>
    <cfRule type="expression" dxfId="13" priority="2" stopIfTrue="1">
      <formula>$E$12&lt;&gt;0</formula>
    </cfRule>
  </conditionalFormatting>
  <conditionalFormatting sqref="F36:G36 F18:G18 G16">
    <cfRule type="expression" dxfId="12" priority="3" stopIfTrue="1">
      <formula>$E$16=0</formula>
    </cfRule>
    <cfRule type="expression" dxfId="11" priority="4" stopIfTrue="1">
      <formula>$E$16&lt;&gt;0</formula>
    </cfRule>
  </conditionalFormatting>
  <conditionalFormatting sqref="F8:G8">
    <cfRule type="expression" dxfId="10" priority="5" stopIfTrue="1">
      <formula>$E$8=0</formula>
    </cfRule>
    <cfRule type="expression" dxfId="9" priority="6" stopIfTrue="1">
      <formula>$E$8&lt;&gt;0</formula>
    </cfRule>
  </conditionalFormatting>
  <conditionalFormatting sqref="H6 J6">
    <cfRule type="expression" dxfId="8" priority="7" stopIfTrue="1">
      <formula>$J$6=0</formula>
    </cfRule>
    <cfRule type="expression" dxfId="7" priority="8" stopIfTrue="1">
      <formula>$J$6&lt;&gt;0</formula>
    </cfRule>
  </conditionalFormatting>
  <conditionalFormatting sqref="H5 J5">
    <cfRule type="expression" dxfId="6" priority="9" stopIfTrue="1">
      <formula>$J$5=0</formula>
    </cfRule>
    <cfRule type="expression" dxfId="5" priority="10" stopIfTrue="1">
      <formula>$J$5&lt;&gt;0</formula>
    </cfRule>
  </conditionalFormatting>
  <conditionalFormatting sqref="E12:F12">
    <cfRule type="expression" dxfId="4" priority="11" stopIfTrue="1">
      <formula>$E$12&gt;=0</formula>
    </cfRule>
    <cfRule type="expression" dxfId="3" priority="12" stopIfTrue="1">
      <formula>$E$12&lt;0</formula>
    </cfRule>
  </conditionalFormatting>
  <conditionalFormatting sqref="E16:F16">
    <cfRule type="expression" dxfId="2" priority="13" stopIfTrue="1">
      <formula>$E$16&gt;=0</formula>
    </cfRule>
    <cfRule type="expression" dxfId="1" priority="14" stopIfTrue="1">
      <formula>$E$16&lt;0</formula>
    </cfRule>
  </conditionalFormatting>
  <conditionalFormatting sqref="A28:A76">
    <cfRule type="expression" dxfId="0" priority="15" stopIfTrue="1">
      <formula>B28</formula>
    </cfRule>
  </conditionalFormatting>
  <pageMargins left="0.41" right="0.2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Especialidad</vt:lpstr>
    </vt:vector>
  </TitlesOfParts>
  <Company>M.E.C.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del Pozo</dc:creator>
  <cp:lastModifiedBy>mercedes.codes</cp:lastModifiedBy>
  <cp:lastPrinted>2018-12-17T10:55:06Z</cp:lastPrinted>
  <dcterms:created xsi:type="dcterms:W3CDTF">2001-04-23T17:47:17Z</dcterms:created>
  <dcterms:modified xsi:type="dcterms:W3CDTF">2023-04-14T13:54:38Z</dcterms:modified>
</cp:coreProperties>
</file>